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folioPerformance\Steuerbescheinigungen_pfd\"/>
    </mc:Choice>
  </mc:AlternateContent>
  <xr:revisionPtr revIDLastSave="0" documentId="13_ncr:40009_{050593F4-8FCD-4F94-95B5-C5FD640DABD7}" xr6:coauthVersionLast="47" xr6:coauthVersionMax="47" xr10:uidLastSave="{00000000-0000-0000-0000-000000000000}"/>
  <bookViews>
    <workbookView xWindow="9096" yWindow="1092" windowWidth="26424" windowHeight="15072"/>
  </bookViews>
  <sheets>
    <sheet name="Wertpapier_Performance_(Standar" sheetId="1" r:id="rId1"/>
  </sheets>
  <definedNames>
    <definedName name="_xlnm._FilterDatabase" localSheetId="0" hidden="1">'Wertpapier_Performance_(Standar'!$A$1:$I$1</definedName>
  </definedNames>
  <calcPr calcId="0"/>
</workbook>
</file>

<file path=xl/calcChain.xml><?xml version="1.0" encoding="utf-8"?>
<calcChain xmlns="http://schemas.openxmlformats.org/spreadsheetml/2006/main">
  <c r="F82" i="1" l="1"/>
  <c r="I8" i="1" s="1"/>
  <c r="I6" i="1" l="1"/>
  <c r="I5" i="1"/>
  <c r="I35" i="1"/>
  <c r="I19" i="1"/>
  <c r="I58" i="1"/>
  <c r="I25" i="1"/>
  <c r="I73" i="1"/>
  <c r="I28" i="1"/>
  <c r="I22" i="1"/>
  <c r="I20" i="1"/>
  <c r="I43" i="1"/>
  <c r="I39" i="1"/>
  <c r="I42" i="1"/>
  <c r="I37" i="1"/>
  <c r="I23" i="1"/>
  <c r="I38" i="1"/>
  <c r="I79" i="1"/>
  <c r="I74" i="1"/>
  <c r="I36" i="1"/>
  <c r="I57" i="1"/>
  <c r="I76" i="1"/>
  <c r="I2" i="1"/>
  <c r="I55" i="1"/>
  <c r="I11" i="1"/>
  <c r="I16" i="1"/>
  <c r="I12" i="1"/>
  <c r="I81" i="1"/>
  <c r="I26" i="1"/>
  <c r="I80" i="1"/>
  <c r="I77" i="1"/>
  <c r="I10" i="1"/>
  <c r="I68" i="1"/>
  <c r="I72" i="1"/>
  <c r="I50" i="1"/>
  <c r="I41" i="1"/>
  <c r="I4" i="1"/>
  <c r="I15" i="1"/>
  <c r="I9" i="1"/>
  <c r="I21" i="1"/>
  <c r="I67" i="1"/>
  <c r="I56" i="1"/>
  <c r="I53" i="1"/>
  <c r="I40" i="1"/>
  <c r="I18" i="1"/>
  <c r="I46" i="1"/>
  <c r="I54" i="1"/>
  <c r="I51" i="1"/>
  <c r="I49" i="1"/>
  <c r="I61" i="1"/>
  <c r="I45" i="1"/>
  <c r="I32" i="1"/>
  <c r="I17" i="1"/>
  <c r="I66" i="1"/>
  <c r="I69" i="1"/>
  <c r="I65" i="1"/>
  <c r="I24" i="1"/>
  <c r="I75" i="1"/>
  <c r="I71" i="1"/>
  <c r="I33" i="1"/>
  <c r="I64" i="1"/>
  <c r="I52" i="1"/>
  <c r="I44" i="1"/>
  <c r="I27" i="1"/>
  <c r="I14" i="1"/>
  <c r="I48" i="1"/>
  <c r="I78" i="1"/>
  <c r="I47" i="1"/>
  <c r="I30" i="1"/>
  <c r="I70" i="1"/>
  <c r="I62" i="1"/>
  <c r="I60" i="1"/>
  <c r="I7" i="1"/>
  <c r="I3" i="1"/>
  <c r="I34" i="1"/>
  <c r="I13" i="1"/>
  <c r="I63" i="1"/>
  <c r="I59" i="1"/>
  <c r="I29" i="1"/>
  <c r="I31" i="1"/>
</calcChain>
</file>

<file path=xl/sharedStrings.xml><?xml version="1.0" encoding="utf-8"?>
<sst xmlns="http://schemas.openxmlformats.org/spreadsheetml/2006/main" count="89" uniqueCount="89">
  <si>
    <t>Bestand</t>
  </si>
  <si>
    <t>Name</t>
  </si>
  <si>
    <t>Einstandspreis</t>
  </si>
  <si>
    <t>Einstandskurs</t>
  </si>
  <si>
    <t>Kurs</t>
  </si>
  <si>
    <t>Marktwert</t>
  </si>
  <si>
    <t>Abs.Perf.</t>
  </si>
  <si>
    <t>Abs.Perf. %</t>
  </si>
  <si>
    <t>Energiekontor AG Inhaber-Aktien o.N.</t>
  </si>
  <si>
    <t>Apple Inc. Registered Shares o.N.</t>
  </si>
  <si>
    <t>Shopify Inc. Reg. Shares A (Sub Voting) oN</t>
  </si>
  <si>
    <t>Alphabet Inc. Reg. Shs Cap.Stk Cl. C DL-,001</t>
  </si>
  <si>
    <t>Microsoft Corp. Registered Shares DL-,00000625</t>
  </si>
  <si>
    <t>flatex AG Namens-Aktien o.N.</t>
  </si>
  <si>
    <t>Sartorius AG Vorzugsaktien o.St. o.N.</t>
  </si>
  <si>
    <t>Cloudflare Inc. Registered Shs Cl.A DL -,001</t>
  </si>
  <si>
    <t>Exxon Mobil Corp. Registered Shares o.N.</t>
  </si>
  <si>
    <t>MÃ¼nchener RÃ¼ckvers.-Ges. AG vink.Namens-Aktien o.N.</t>
  </si>
  <si>
    <t>Booking Holdings Inc. Registered Shares DL-,008</t>
  </si>
  <si>
    <t>Square Inc. Registered Shs Class A</t>
  </si>
  <si>
    <t>SFC Energy AG Inhaber-Aktien o.N.</t>
  </si>
  <si>
    <t>Paychex Inc. Registered Shares DL -,01</t>
  </si>
  <si>
    <t>Adyen N.V. Aandelen op naam EO-,01</t>
  </si>
  <si>
    <t>Bonesupport Holding AB Namn-Aktier o.N.</t>
  </si>
  <si>
    <t>Hannover RÃ¼ck SE Namens-Aktien o.N.</t>
  </si>
  <si>
    <t>iShsVII-NASDAQ 100 UCITS ETF Reg. Shares USD (Acc) o.N.</t>
  </si>
  <si>
    <t>McDonald's Corp. Registered Shares DL-,01</t>
  </si>
  <si>
    <t>Mastercard Inc. Registered Shares A DL -,0001</t>
  </si>
  <si>
    <t>Facebook Inc. Reg.Shares Cl.A DL-,000006</t>
  </si>
  <si>
    <t>Walmart Inc. Registered Shares DL -,10</t>
  </si>
  <si>
    <t>Royal Dutch Shell Reg. Shares Class A EO -,07</t>
  </si>
  <si>
    <t>VISA Inc. Reg. Shares Class A DL -,0001</t>
  </si>
  <si>
    <t>salesforce.com Inc. Registered Shares DL -,001</t>
  </si>
  <si>
    <t>Crowdstrike Holdings Inc Registered Shs Cl.A DL-,0005</t>
  </si>
  <si>
    <t>ENCAVIS AG Inhaber-Aktien o.N.</t>
  </si>
  <si>
    <t>Siemens Healthineers AG Namens-Aktien o.N.</t>
  </si>
  <si>
    <t>Lockheed Martin Corp. Registered Shares DL 1</t>
  </si>
  <si>
    <t>Meyer Burger Technology AG Nam.-Aktien SF -,05</t>
  </si>
  <si>
    <t>PepsiCo Inc. Registered Shares DL -,0166</t>
  </si>
  <si>
    <t>CISCO SYSTEMS    DL-,001</t>
  </si>
  <si>
    <t>MTU Aero Engines AG Namens-Aktien o.N.</t>
  </si>
  <si>
    <t>Omega Healthcare Invest. Inc. Registered Shares DL -,10</t>
  </si>
  <si>
    <t>Bechtle AG Inhaber-Aktien o.N.</t>
  </si>
  <si>
    <t>IAC InterActiveCorp. Registered Shares DL -,01</t>
  </si>
  <si>
    <t>Amgen Inc. Registered Shares DL -,0001</t>
  </si>
  <si>
    <t>Coca-Cola Co., The Registered Shares DL -,25</t>
  </si>
  <si>
    <t>Deutsche Post AG Namens-Aktien o.N.</t>
  </si>
  <si>
    <t>Starbucks Corp. Reg. Shares DL -,001</t>
  </si>
  <si>
    <t>Sixt SE Inhaber-Vorzugsakt  o.St.o.N.</t>
  </si>
  <si>
    <t>Kraft Heinz Co., The Registered Shares DL -,01</t>
  </si>
  <si>
    <t>Union Pacific Corp. Registered Shares DL 2,50</t>
  </si>
  <si>
    <t>Raytheon Technologies Corp. Registered Shares DL -,01</t>
  </si>
  <si>
    <t>Johnson &amp; Johnson Registered Shares DL 1</t>
  </si>
  <si>
    <t>Unilever PLC Registered Shares LS -,031111</t>
  </si>
  <si>
    <t>Medtronic PLC Registered Shares DL -,0001</t>
  </si>
  <si>
    <t>SAP SE Inhaber-Aktien o.N.</t>
  </si>
  <si>
    <t>Ping An Insurance(Grp)Co.China Registered Shares H YC 1</t>
  </si>
  <si>
    <t>British American Tobacco PLC Registered Shares LS -,25</t>
  </si>
  <si>
    <t>Blackrock Inc. Reg. Shares Class A DL -,01</t>
  </si>
  <si>
    <t>STANLEY BL. + DECK.DL2,50</t>
  </si>
  <si>
    <t>ENEL S.p.A. Azioni nom. EO 1</t>
  </si>
  <si>
    <t>CVS Health Corp. Registered Shares DL-,01</t>
  </si>
  <si>
    <t>3M Co. Registered Shares DL -,01</t>
  </si>
  <si>
    <t>Fresenius SE &amp; Co. KGaA Inhaber-Aktien o.N.</t>
  </si>
  <si>
    <t>Verizon Communications Inc. Registered Shares DL -,10</t>
  </si>
  <si>
    <t>Abbott Laboratories Registered Shares o.N.</t>
  </si>
  <si>
    <t>Jardine Matheson Holdings Ltd. Registered Shares DL -,25</t>
  </si>
  <si>
    <t>Pyrum Innovations AG Namens-Aktien o.N.</t>
  </si>
  <si>
    <t>Amazon.com Inc. Registered Shares DL -,01</t>
  </si>
  <si>
    <t>Mowi ASA Navne-Aksjer NK 7,50</t>
  </si>
  <si>
    <t>AT &amp; T Inc. Registered Shares DL 1</t>
  </si>
  <si>
    <t>Match Group Inc. Registered Shares New DL-,001</t>
  </si>
  <si>
    <t>Pfizer Inc. Registered Shares DL -,05</t>
  </si>
  <si>
    <t>Fraport AG Ffm.Airport.Ser.AG Inhaber-Aktien o.N.</t>
  </si>
  <si>
    <t>Bayer AG Namens-Aktien o.N.</t>
  </si>
  <si>
    <t>adidas AG Namens-Aktien o.N.</t>
  </si>
  <si>
    <t>Carl Zeiss Meditec AG Inhaber-Aktien o.N.</t>
  </si>
  <si>
    <t>Carbios S.A. Actions au Porteur EO -,70</t>
  </si>
  <si>
    <t>Intel Corp. Registered Shares DL -,001</t>
  </si>
  <si>
    <t>Fielmann AG Inhaber-Aktien o.N.</t>
  </si>
  <si>
    <t>Walgreens Boots Alliance Inc. Reg. Shares DL -,01</t>
  </si>
  <si>
    <t>ZipRecruiter Inc. Reg.Shares Cl.A DL -,00001</t>
  </si>
  <si>
    <t>Coinbase Global Inc. Reg. Shares Cl.A   DL -,00001</t>
  </si>
  <si>
    <t>Vow ASA Navne-Aksjer NK -,10</t>
  </si>
  <si>
    <t>Upstart Holdings Inc. Registered Shares DL -,0001</t>
  </si>
  <si>
    <t>Sea Ltd. Reg.Shs Cl.A(ADRs)/1 DL-,0005</t>
  </si>
  <si>
    <t>Embracer Group AB Namn-Aktier AK Class B o.N.</t>
  </si>
  <si>
    <t>BICO Group B</t>
  </si>
  <si>
    <t>Depotanteil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</si>
</sst>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1" applyNumberFormat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Prozent" xfId="1" builtinId="5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H7" sqref="H7"/>
    </sheetView>
  </sheetViews>
  <sheetFormatPr baseColWidth="10" defaultRowHeight="14.4" x14ac:dyDescent="0.3"/>
  <cols>
    <col min="2" max="2" width="37.21875" customWidth="1"/>
    <col min="3" max="3" width="12.5546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88</v>
      </c>
    </row>
    <row r="2" spans="1:9" x14ac:dyDescent="0.3">
      <c r="A2">
        <v>120</v>
      </c>
      <c r="B2" t="s">
        <v>13</v>
      </c>
      <c r="C2" s="1">
        <v>1049.28</v>
      </c>
      <c r="D2">
        <v>8.69</v>
      </c>
      <c r="E2">
        <v>8.0839999999999996</v>
      </c>
      <c r="F2">
        <v>970.08</v>
      </c>
      <c r="G2" s="1">
        <v>2200.7600000000002</v>
      </c>
      <c r="H2" s="2">
        <v>1.0487</v>
      </c>
      <c r="I2" s="4">
        <f>F2/$F$82</f>
        <v>4.2370434689177347E-3</v>
      </c>
    </row>
    <row r="3" spans="1:9" x14ac:dyDescent="0.3">
      <c r="A3">
        <v>10</v>
      </c>
      <c r="B3" t="s">
        <v>44</v>
      </c>
      <c r="C3" s="1">
        <v>2122.4899999999998</v>
      </c>
      <c r="D3">
        <v>212.15</v>
      </c>
      <c r="E3">
        <v>251.4</v>
      </c>
      <c r="F3" s="1">
        <v>2514</v>
      </c>
      <c r="G3">
        <v>413.6</v>
      </c>
      <c r="H3" s="2">
        <v>0.19489999999999999</v>
      </c>
      <c r="I3" s="4">
        <f>F3/$F$82</f>
        <v>1.0980462725609418E-2</v>
      </c>
    </row>
    <row r="4" spans="1:9" x14ac:dyDescent="0.3">
      <c r="A4">
        <v>37</v>
      </c>
      <c r="B4" t="s">
        <v>16</v>
      </c>
      <c r="C4" s="1">
        <v>2208.84</v>
      </c>
      <c r="D4">
        <v>59.35</v>
      </c>
      <c r="E4">
        <v>109.7</v>
      </c>
      <c r="F4" s="1">
        <v>4058.9</v>
      </c>
      <c r="G4" s="1">
        <v>2019.05</v>
      </c>
      <c r="H4" s="2">
        <v>0.91410000000000002</v>
      </c>
      <c r="I4" s="4">
        <f>F4/$F$82</f>
        <v>1.7728162353610209E-2</v>
      </c>
    </row>
    <row r="5" spans="1:9" x14ac:dyDescent="0.3">
      <c r="A5">
        <v>85</v>
      </c>
      <c r="B5" t="s">
        <v>8</v>
      </c>
      <c r="C5" s="1">
        <v>1712.4</v>
      </c>
      <c r="D5">
        <v>20</v>
      </c>
      <c r="E5">
        <v>84.8</v>
      </c>
      <c r="F5" s="1">
        <v>7208</v>
      </c>
      <c r="G5" s="1">
        <v>5694.4</v>
      </c>
      <c r="H5" s="2">
        <v>3.3254000000000001</v>
      </c>
      <c r="I5" s="4">
        <f>F5/$F$82</f>
        <v>3.1482567751071076E-2</v>
      </c>
    </row>
    <row r="6" spans="1:9" x14ac:dyDescent="0.3">
      <c r="A6">
        <v>50</v>
      </c>
      <c r="B6" t="s">
        <v>10</v>
      </c>
      <c r="C6" s="1">
        <v>1560.06</v>
      </c>
      <c r="D6">
        <v>31</v>
      </c>
      <c r="E6">
        <v>53.9</v>
      </c>
      <c r="F6" s="1">
        <v>2695</v>
      </c>
      <c r="G6" s="1">
        <v>4069.87</v>
      </c>
      <c r="H6" s="2">
        <v>1.6305000000000001</v>
      </c>
      <c r="I6" s="4">
        <f>F6/$F$82</f>
        <v>1.1771021100046691E-2</v>
      </c>
    </row>
    <row r="7" spans="1:9" x14ac:dyDescent="0.3">
      <c r="A7">
        <v>2</v>
      </c>
      <c r="B7" t="s">
        <v>22</v>
      </c>
      <c r="C7" s="1">
        <v>1239.98</v>
      </c>
      <c r="D7">
        <v>616.6</v>
      </c>
      <c r="E7">
        <v>657.3</v>
      </c>
      <c r="F7" s="1">
        <v>1314.6</v>
      </c>
      <c r="G7" s="1">
        <v>3560.87</v>
      </c>
      <c r="H7" s="2">
        <v>0.69259999999999999</v>
      </c>
      <c r="I7" s="4">
        <f>F7/$F$82</f>
        <v>5.7418123703604374E-3</v>
      </c>
    </row>
    <row r="8" spans="1:9" x14ac:dyDescent="0.3">
      <c r="A8">
        <v>40</v>
      </c>
      <c r="B8" t="s">
        <v>9</v>
      </c>
      <c r="C8" s="1">
        <v>2386.33</v>
      </c>
      <c r="D8">
        <v>59.33</v>
      </c>
      <c r="E8">
        <v>165</v>
      </c>
      <c r="F8" s="1">
        <v>6600</v>
      </c>
      <c r="G8" s="1">
        <v>4305.8</v>
      </c>
      <c r="H8" s="2">
        <v>1.8044</v>
      </c>
      <c r="I8" s="4">
        <f>F8/$F$82</f>
        <v>2.8826990449093936E-2</v>
      </c>
    </row>
    <row r="9" spans="1:9" x14ac:dyDescent="0.3">
      <c r="A9">
        <v>32</v>
      </c>
      <c r="B9" t="s">
        <v>19</v>
      </c>
      <c r="C9" s="1">
        <v>1675.33</v>
      </c>
      <c r="D9">
        <v>51.99</v>
      </c>
      <c r="E9">
        <v>45.68</v>
      </c>
      <c r="F9" s="1">
        <v>1461.76</v>
      </c>
      <c r="G9" s="1">
        <v>1963.13</v>
      </c>
      <c r="H9" s="2">
        <v>0.85219999999999996</v>
      </c>
      <c r="I9" s="4">
        <f>F9/$F$82</f>
        <v>6.3845669028587205E-3</v>
      </c>
    </row>
    <row r="10" spans="1:9" x14ac:dyDescent="0.3">
      <c r="A10">
        <v>7</v>
      </c>
      <c r="B10" t="s">
        <v>50</v>
      </c>
      <c r="C10" s="1">
        <v>1253.99</v>
      </c>
      <c r="D10">
        <v>179</v>
      </c>
      <c r="E10">
        <v>198.8</v>
      </c>
      <c r="F10" s="1">
        <v>1391.6</v>
      </c>
      <c r="G10">
        <v>143.80000000000001</v>
      </c>
      <c r="H10" s="2">
        <v>0.1147</v>
      </c>
      <c r="I10" s="4">
        <f>F10/$F$82</f>
        <v>6.0781272589331995E-3</v>
      </c>
    </row>
    <row r="11" spans="1:9" x14ac:dyDescent="0.3">
      <c r="A11">
        <v>77</v>
      </c>
      <c r="B11" t="s">
        <v>39</v>
      </c>
      <c r="C11" s="1">
        <v>3205.23</v>
      </c>
      <c r="D11">
        <v>41.59</v>
      </c>
      <c r="E11">
        <v>52.14</v>
      </c>
      <c r="F11" s="1">
        <v>4014.78</v>
      </c>
      <c r="G11">
        <v>899.78</v>
      </c>
      <c r="H11" s="2">
        <v>0.28070000000000001</v>
      </c>
      <c r="I11" s="4">
        <f>F11/$F$82</f>
        <v>1.7535458290183843E-2</v>
      </c>
    </row>
    <row r="12" spans="1:9" x14ac:dyDescent="0.3">
      <c r="A12">
        <v>38</v>
      </c>
      <c r="B12" t="s">
        <v>15</v>
      </c>
      <c r="C12" s="1">
        <v>1099.5999999999999</v>
      </c>
      <c r="D12">
        <v>28.6</v>
      </c>
      <c r="E12">
        <v>55.9</v>
      </c>
      <c r="F12" s="1">
        <v>2124.1999999999998</v>
      </c>
      <c r="G12" s="1">
        <v>1024.5999999999999</v>
      </c>
      <c r="H12" s="2">
        <v>0.93179999999999996</v>
      </c>
      <c r="I12" s="4">
        <f>F12/$F$82</f>
        <v>9.2779231987826262E-3</v>
      </c>
    </row>
    <row r="13" spans="1:9" x14ac:dyDescent="0.3">
      <c r="A13">
        <v>25</v>
      </c>
      <c r="B13" t="s">
        <v>12</v>
      </c>
      <c r="C13" s="1">
        <v>3748.08</v>
      </c>
      <c r="D13">
        <v>148.9</v>
      </c>
      <c r="E13">
        <v>304.8</v>
      </c>
      <c r="F13" s="1">
        <v>7620</v>
      </c>
      <c r="G13" s="1">
        <v>4021.45</v>
      </c>
      <c r="H13" s="2">
        <v>1.0729</v>
      </c>
      <c r="I13" s="4">
        <f>F13/$F$82</f>
        <v>3.3282070791226637E-2</v>
      </c>
    </row>
    <row r="14" spans="1:9" x14ac:dyDescent="0.3">
      <c r="A14">
        <v>40</v>
      </c>
      <c r="B14" t="s">
        <v>11</v>
      </c>
      <c r="C14" s="1">
        <v>2362.4699999999998</v>
      </c>
      <c r="D14">
        <v>58.73</v>
      </c>
      <c r="E14">
        <v>126.52</v>
      </c>
      <c r="F14" s="1">
        <v>5060.8</v>
      </c>
      <c r="G14" s="1">
        <v>2698.33</v>
      </c>
      <c r="H14" s="2">
        <v>1.1422000000000001</v>
      </c>
      <c r="I14" s="4">
        <f>F14/$F$82</f>
        <v>2.2104186858299183E-2</v>
      </c>
    </row>
    <row r="15" spans="1:9" x14ac:dyDescent="0.3">
      <c r="A15">
        <v>24</v>
      </c>
      <c r="B15" t="s">
        <v>24</v>
      </c>
      <c r="C15" s="1">
        <v>3343.07</v>
      </c>
      <c r="D15">
        <v>138.6</v>
      </c>
      <c r="E15">
        <v>210.7</v>
      </c>
      <c r="F15" s="1">
        <v>5056.8</v>
      </c>
      <c r="G15" s="1">
        <v>2067.34</v>
      </c>
      <c r="H15" s="2">
        <v>0.61839999999999995</v>
      </c>
      <c r="I15" s="4">
        <f>F15/$F$82</f>
        <v>2.20867159549967E-2</v>
      </c>
    </row>
    <row r="16" spans="1:9" x14ac:dyDescent="0.3">
      <c r="A16">
        <v>1</v>
      </c>
      <c r="B16" t="s">
        <v>18</v>
      </c>
      <c r="C16" s="1">
        <v>1539.9</v>
      </c>
      <c r="D16" s="1">
        <v>1530</v>
      </c>
      <c r="E16" s="1">
        <v>2900</v>
      </c>
      <c r="F16" s="1">
        <v>2900</v>
      </c>
      <c r="G16" s="1">
        <v>1360.1</v>
      </c>
      <c r="H16" s="2">
        <v>0.88319999999999999</v>
      </c>
      <c r="I16" s="4">
        <f>F16/$F$82</f>
        <v>1.2666404894298851E-2</v>
      </c>
    </row>
    <row r="17" spans="1:9" x14ac:dyDescent="0.3">
      <c r="A17">
        <v>16</v>
      </c>
      <c r="B17" t="s">
        <v>17</v>
      </c>
      <c r="C17" s="1">
        <v>3490.66</v>
      </c>
      <c r="D17">
        <v>216.46</v>
      </c>
      <c r="E17">
        <v>377.3</v>
      </c>
      <c r="F17" s="1">
        <v>6036.8</v>
      </c>
      <c r="G17" s="1">
        <v>3112.94</v>
      </c>
      <c r="H17" s="2">
        <v>0.89180000000000004</v>
      </c>
      <c r="I17" s="4">
        <f>F17/$F$82</f>
        <v>2.6367087264104586E-2</v>
      </c>
    </row>
    <row r="18" spans="1:9" x14ac:dyDescent="0.3">
      <c r="A18">
        <v>13</v>
      </c>
      <c r="B18" t="s">
        <v>14</v>
      </c>
      <c r="C18" s="1">
        <v>2189.04</v>
      </c>
      <c r="D18">
        <v>167.4</v>
      </c>
      <c r="E18">
        <v>333</v>
      </c>
      <c r="F18" s="1">
        <v>4329</v>
      </c>
      <c r="G18" s="1">
        <v>2187.7399999999998</v>
      </c>
      <c r="H18" s="2">
        <v>0.99939999999999996</v>
      </c>
      <c r="I18" s="4">
        <f>F18/$F$82</f>
        <v>1.8907885099110251E-2</v>
      </c>
    </row>
    <row r="19" spans="1:9" x14ac:dyDescent="0.3">
      <c r="A19">
        <v>90</v>
      </c>
      <c r="B19" t="s">
        <v>23</v>
      </c>
      <c r="C19">
        <v>537.29999999999995</v>
      </c>
      <c r="D19">
        <v>5.8</v>
      </c>
      <c r="E19">
        <v>10.050000000000001</v>
      </c>
      <c r="F19">
        <v>904.5</v>
      </c>
      <c r="G19">
        <v>367.2</v>
      </c>
      <c r="H19" s="2">
        <v>0.68340000000000001</v>
      </c>
      <c r="I19" s="4">
        <f>F19/$F$82</f>
        <v>3.9506080092735554E-3</v>
      </c>
    </row>
    <row r="20" spans="1:9" x14ac:dyDescent="0.3">
      <c r="A20">
        <v>50</v>
      </c>
      <c r="B20" t="s">
        <v>21</v>
      </c>
      <c r="C20" s="1">
        <v>3319.96</v>
      </c>
      <c r="D20">
        <v>66</v>
      </c>
      <c r="E20">
        <v>108.7</v>
      </c>
      <c r="F20" s="1">
        <v>5435</v>
      </c>
      <c r="G20" s="1">
        <v>2461.9899999999998</v>
      </c>
      <c r="H20" s="2">
        <v>0.74160000000000004</v>
      </c>
      <c r="I20" s="4">
        <f>F20/$F$82</f>
        <v>2.3738589862246296E-2</v>
      </c>
    </row>
    <row r="21" spans="1:9" x14ac:dyDescent="0.3">
      <c r="A21">
        <v>7</v>
      </c>
      <c r="B21" t="s">
        <v>36</v>
      </c>
      <c r="C21" s="1">
        <v>2130.9</v>
      </c>
      <c r="D21">
        <v>302.60000000000002</v>
      </c>
      <c r="E21">
        <v>400.4</v>
      </c>
      <c r="F21" s="1">
        <v>2802.8</v>
      </c>
      <c r="G21">
        <v>774.1</v>
      </c>
      <c r="H21" s="2">
        <v>0.36330000000000001</v>
      </c>
      <c r="I21" s="4">
        <f>F21/$F$82</f>
        <v>1.224186194404856E-2</v>
      </c>
    </row>
    <row r="22" spans="1:9" x14ac:dyDescent="0.3">
      <c r="A22">
        <v>7</v>
      </c>
      <c r="B22" t="s">
        <v>25</v>
      </c>
      <c r="C22" s="1">
        <v>3674.91</v>
      </c>
      <c r="D22">
        <v>520.87</v>
      </c>
      <c r="E22">
        <v>809.8</v>
      </c>
      <c r="F22" s="1">
        <v>5668.6</v>
      </c>
      <c r="G22" s="1">
        <v>1993.69</v>
      </c>
      <c r="H22" s="2">
        <v>0.54249999999999998</v>
      </c>
      <c r="I22" s="4">
        <f>F22/$F$82</f>
        <v>2.4758890615111197E-2</v>
      </c>
    </row>
    <row r="23" spans="1:9" x14ac:dyDescent="0.3">
      <c r="A23">
        <v>133</v>
      </c>
      <c r="B23" t="s">
        <v>20</v>
      </c>
      <c r="C23" s="1">
        <v>1502</v>
      </c>
      <c r="D23">
        <v>11.2</v>
      </c>
      <c r="E23">
        <v>20.65</v>
      </c>
      <c r="F23" s="1">
        <v>2746.45</v>
      </c>
      <c r="G23" s="1">
        <v>1244.45</v>
      </c>
      <c r="H23" s="2">
        <v>0.82850000000000001</v>
      </c>
      <c r="I23" s="4">
        <f>F23/$F$82</f>
        <v>1.1995740593774853E-2</v>
      </c>
    </row>
    <row r="24" spans="1:9" x14ac:dyDescent="0.3">
      <c r="A24">
        <v>113</v>
      </c>
      <c r="B24" t="s">
        <v>46</v>
      </c>
      <c r="C24" s="1">
        <v>4292.5200000000004</v>
      </c>
      <c r="D24">
        <v>37.840000000000003</v>
      </c>
      <c r="E24">
        <v>43.03</v>
      </c>
      <c r="F24" s="1">
        <v>4862.3900000000003</v>
      </c>
      <c r="G24">
        <v>814.94</v>
      </c>
      <c r="H24" s="2">
        <v>0.18990000000000001</v>
      </c>
      <c r="I24" s="4">
        <f>F24/$F$82</f>
        <v>2.1237586377237858E-2</v>
      </c>
    </row>
    <row r="25" spans="1:9" x14ac:dyDescent="0.3">
      <c r="A25">
        <v>116</v>
      </c>
      <c r="B25" t="s">
        <v>41</v>
      </c>
      <c r="C25" s="1">
        <v>3252.06</v>
      </c>
      <c r="D25">
        <v>27.77</v>
      </c>
      <c r="E25">
        <v>31.45</v>
      </c>
      <c r="F25" s="1">
        <v>3648.2</v>
      </c>
      <c r="G25">
        <v>819.84</v>
      </c>
      <c r="H25" s="2">
        <v>0.25209999999999999</v>
      </c>
      <c r="I25" s="4">
        <f>F25/$F$82</f>
        <v>1.5934337357027952E-2</v>
      </c>
    </row>
    <row r="26" spans="1:9" x14ac:dyDescent="0.3">
      <c r="A26">
        <v>23</v>
      </c>
      <c r="B26" t="s">
        <v>62</v>
      </c>
      <c r="C26" s="1">
        <v>2146.0700000000002</v>
      </c>
      <c r="D26">
        <v>93.31</v>
      </c>
      <c r="E26">
        <v>93.8</v>
      </c>
      <c r="F26" s="1">
        <v>2157.4</v>
      </c>
      <c r="G26">
        <v>23.79</v>
      </c>
      <c r="H26" s="2">
        <v>1.11E-2</v>
      </c>
      <c r="I26" s="4">
        <f>F26/$F$82</f>
        <v>9.4229316961932218E-3</v>
      </c>
    </row>
    <row r="27" spans="1:9" x14ac:dyDescent="0.3">
      <c r="A27">
        <v>24</v>
      </c>
      <c r="B27" t="s">
        <v>38</v>
      </c>
      <c r="C27" s="1">
        <v>3187.12</v>
      </c>
      <c r="D27">
        <v>131.86000000000001</v>
      </c>
      <c r="E27">
        <v>167.4</v>
      </c>
      <c r="F27" s="1">
        <v>4017.6</v>
      </c>
      <c r="G27" s="1">
        <v>1000.09</v>
      </c>
      <c r="H27" s="2">
        <v>0.31380000000000002</v>
      </c>
      <c r="I27" s="4">
        <f>F27/$F$82</f>
        <v>1.7547775277012092E-2</v>
      </c>
    </row>
    <row r="28" spans="1:9" x14ac:dyDescent="0.3">
      <c r="A28" s="3">
        <v>3375</v>
      </c>
      <c r="B28" t="s">
        <v>37</v>
      </c>
      <c r="C28">
        <v>685.4</v>
      </c>
      <c r="D28">
        <v>0.2</v>
      </c>
      <c r="E28">
        <v>0</v>
      </c>
      <c r="F28">
        <v>916.46</v>
      </c>
      <c r="G28">
        <v>231.06</v>
      </c>
      <c r="H28" s="2">
        <v>0.33710000000000001</v>
      </c>
      <c r="I28" s="4">
        <f>F28/$F$82</f>
        <v>4.0028460101479745E-3</v>
      </c>
    </row>
    <row r="29" spans="1:9" x14ac:dyDescent="0.3">
      <c r="A29">
        <v>35</v>
      </c>
      <c r="B29" t="s">
        <v>47</v>
      </c>
      <c r="C29" s="1">
        <v>2716.86</v>
      </c>
      <c r="D29">
        <v>77.22</v>
      </c>
      <c r="E29">
        <v>88.9</v>
      </c>
      <c r="F29" s="1">
        <v>3111.5</v>
      </c>
      <c r="G29">
        <v>472.96</v>
      </c>
      <c r="H29" s="2">
        <v>0.1741</v>
      </c>
      <c r="I29" s="4">
        <f>F29/$F$82</f>
        <v>1.3590178906417543E-2</v>
      </c>
    </row>
    <row r="30" spans="1:9" x14ac:dyDescent="0.3">
      <c r="A30">
        <v>25</v>
      </c>
      <c r="B30" t="s">
        <v>43</v>
      </c>
      <c r="C30" s="1">
        <v>3953.64</v>
      </c>
      <c r="D30">
        <v>157.22999999999999</v>
      </c>
      <c r="E30">
        <v>50.1</v>
      </c>
      <c r="F30" s="1">
        <v>1252.5</v>
      </c>
      <c r="G30">
        <v>808.61</v>
      </c>
      <c r="H30" s="2">
        <v>0.20449999999999999</v>
      </c>
      <c r="I30" s="4">
        <f>F30/$F$82</f>
        <v>5.4705765965894172E-3</v>
      </c>
    </row>
    <row r="31" spans="1:9" x14ac:dyDescent="0.3">
      <c r="A31">
        <v>13</v>
      </c>
      <c r="B31" t="s">
        <v>26</v>
      </c>
      <c r="C31" s="1">
        <v>2323.0100000000002</v>
      </c>
      <c r="D31">
        <v>177.68</v>
      </c>
      <c r="E31">
        <v>260.5</v>
      </c>
      <c r="F31" s="1">
        <v>3386.5</v>
      </c>
      <c r="G31" s="1">
        <v>1234.3699999999999</v>
      </c>
      <c r="H31" s="2">
        <v>0.53139999999999998</v>
      </c>
      <c r="I31" s="4">
        <f>F31/$F$82</f>
        <v>1.4791303508463123E-2</v>
      </c>
    </row>
    <row r="32" spans="1:9" x14ac:dyDescent="0.3">
      <c r="A32">
        <v>20</v>
      </c>
      <c r="B32" t="s">
        <v>29</v>
      </c>
      <c r="C32" s="1">
        <v>2176.0100000000002</v>
      </c>
      <c r="D32">
        <v>108.16</v>
      </c>
      <c r="E32">
        <v>152.80000000000001</v>
      </c>
      <c r="F32" s="1">
        <v>3056</v>
      </c>
      <c r="G32">
        <v>982.42</v>
      </c>
      <c r="H32" s="2">
        <v>0.45150000000000001</v>
      </c>
      <c r="I32" s="4">
        <f>F32/$F$82</f>
        <v>1.3347770123095617E-2</v>
      </c>
    </row>
    <row r="33" spans="1:9" x14ac:dyDescent="0.3">
      <c r="A33">
        <v>10</v>
      </c>
      <c r="B33" t="s">
        <v>33</v>
      </c>
      <c r="C33" s="1">
        <v>1095.3</v>
      </c>
      <c r="D33">
        <v>108</v>
      </c>
      <c r="E33">
        <v>154.24</v>
      </c>
      <c r="F33" s="1">
        <v>1542.4</v>
      </c>
      <c r="G33">
        <v>447.1</v>
      </c>
      <c r="H33" s="2">
        <v>0.40820000000000001</v>
      </c>
      <c r="I33" s="4">
        <f>F33/$F$82</f>
        <v>6.7367803134367413E-3</v>
      </c>
    </row>
    <row r="34" spans="1:9" x14ac:dyDescent="0.3">
      <c r="A34">
        <v>9</v>
      </c>
      <c r="B34" t="s">
        <v>27</v>
      </c>
      <c r="C34" s="1">
        <v>2327.9899999999998</v>
      </c>
      <c r="D34">
        <v>257.2</v>
      </c>
      <c r="E34">
        <v>387.6</v>
      </c>
      <c r="F34" s="1">
        <v>3488.4</v>
      </c>
      <c r="G34" s="1">
        <v>1205.0899999999999</v>
      </c>
      <c r="H34" s="2">
        <v>0.51770000000000005</v>
      </c>
      <c r="I34" s="4">
        <f>F34/$F$82</f>
        <v>1.5236374770093831E-2</v>
      </c>
    </row>
    <row r="35" spans="1:9" x14ac:dyDescent="0.3">
      <c r="A35">
        <v>19</v>
      </c>
      <c r="B35" t="s">
        <v>28</v>
      </c>
      <c r="C35" s="1">
        <v>3624.89</v>
      </c>
      <c r="D35">
        <v>189.44</v>
      </c>
      <c r="E35">
        <v>284.64999999999998</v>
      </c>
      <c r="F35" s="1">
        <v>5408.35</v>
      </c>
      <c r="G35" s="1">
        <v>1783.46</v>
      </c>
      <c r="H35" s="2">
        <v>0.49199999999999999</v>
      </c>
      <c r="I35" s="4">
        <f>F35/$F$82</f>
        <v>2.3622189968993516E-2</v>
      </c>
    </row>
    <row r="36" spans="1:9" x14ac:dyDescent="0.3">
      <c r="A36">
        <v>145</v>
      </c>
      <c r="B36" t="s">
        <v>30</v>
      </c>
      <c r="C36" s="1">
        <v>3140.78</v>
      </c>
      <c r="D36">
        <v>21.49</v>
      </c>
      <c r="E36">
        <v>30.39</v>
      </c>
      <c r="F36" s="1">
        <v>4406.55</v>
      </c>
      <c r="G36" s="1">
        <v>1416.52</v>
      </c>
      <c r="H36" s="2">
        <v>0.45100000000000001</v>
      </c>
      <c r="I36" s="4">
        <f>F36/$F$82</f>
        <v>1.9246602236887105E-2</v>
      </c>
    </row>
    <row r="37" spans="1:9" x14ac:dyDescent="0.3">
      <c r="A37">
        <v>255</v>
      </c>
      <c r="B37" t="s">
        <v>34</v>
      </c>
      <c r="C37" s="1">
        <v>2605.6</v>
      </c>
      <c r="D37">
        <v>10.119999999999999</v>
      </c>
      <c r="E37">
        <v>13.645</v>
      </c>
      <c r="F37" s="1">
        <v>3479.48</v>
      </c>
      <c r="G37" s="1">
        <v>1016.26</v>
      </c>
      <c r="H37" s="2">
        <v>0.39</v>
      </c>
      <c r="I37" s="4">
        <f>F37/$F$82</f>
        <v>1.5197414655729298E-2</v>
      </c>
    </row>
    <row r="38" spans="1:9" x14ac:dyDescent="0.3">
      <c r="A38">
        <v>47</v>
      </c>
      <c r="B38" t="s">
        <v>45</v>
      </c>
      <c r="C38" s="1">
        <v>2219.1</v>
      </c>
      <c r="D38">
        <v>46.94</v>
      </c>
      <c r="E38">
        <v>54.39</v>
      </c>
      <c r="F38" s="1">
        <v>2556.33</v>
      </c>
      <c r="G38">
        <v>429.54</v>
      </c>
      <c r="H38" s="2">
        <v>0.19359999999999999</v>
      </c>
      <c r="I38" s="4">
        <f>F38/$F$82</f>
        <v>1.1165348559807924E-2</v>
      </c>
    </row>
    <row r="39" spans="1:9" x14ac:dyDescent="0.3">
      <c r="A39">
        <v>25</v>
      </c>
      <c r="B39" t="s">
        <v>54</v>
      </c>
      <c r="C39" s="1">
        <v>1815</v>
      </c>
      <c r="D39">
        <v>72.599999999999994</v>
      </c>
      <c r="E39">
        <v>77.180000000000007</v>
      </c>
      <c r="F39" s="1">
        <v>1929.5</v>
      </c>
      <c r="G39">
        <v>129.5</v>
      </c>
      <c r="H39" s="2">
        <v>7.1300000000000002E-2</v>
      </c>
      <c r="I39" s="4">
        <f>F39/$F$82</f>
        <v>8.4275269805343563E-3</v>
      </c>
    </row>
    <row r="40" spans="1:9" x14ac:dyDescent="0.3">
      <c r="A40">
        <v>16</v>
      </c>
      <c r="B40" t="s">
        <v>32</v>
      </c>
      <c r="C40" s="1">
        <v>2238.9499999999998</v>
      </c>
      <c r="D40">
        <v>139.28</v>
      </c>
      <c r="E40">
        <v>200.6</v>
      </c>
      <c r="F40" s="1">
        <v>3209.6</v>
      </c>
      <c r="G40">
        <v>970.65</v>
      </c>
      <c r="H40" s="2">
        <v>0.4335</v>
      </c>
      <c r="I40" s="4">
        <f>F40/$F$82</f>
        <v>1.4018652809910893E-2</v>
      </c>
    </row>
    <row r="41" spans="1:9" x14ac:dyDescent="0.3">
      <c r="A41">
        <v>22</v>
      </c>
      <c r="B41" t="s">
        <v>31</v>
      </c>
      <c r="C41" s="1">
        <v>3536.1</v>
      </c>
      <c r="D41">
        <v>159.69</v>
      </c>
      <c r="E41">
        <v>227.65</v>
      </c>
      <c r="F41" s="1">
        <v>5008.3</v>
      </c>
      <c r="G41" s="1">
        <v>1553.91</v>
      </c>
      <c r="H41" s="2">
        <v>0.43940000000000001</v>
      </c>
      <c r="I41" s="4">
        <f>F41/$F$82</f>
        <v>2.1874881252454115E-2</v>
      </c>
    </row>
    <row r="42" spans="1:9" x14ac:dyDescent="0.3">
      <c r="A42">
        <v>60</v>
      </c>
      <c r="B42" t="s">
        <v>35</v>
      </c>
      <c r="C42" s="1">
        <v>2139.16</v>
      </c>
      <c r="D42">
        <v>35.42</v>
      </c>
      <c r="E42">
        <v>45.72</v>
      </c>
      <c r="F42" s="1">
        <v>2743.2</v>
      </c>
      <c r="G42">
        <v>808.04</v>
      </c>
      <c r="H42" s="2">
        <v>0.37769999999999998</v>
      </c>
      <c r="I42" s="4">
        <f>F42/$F$82</f>
        <v>1.1981545484841588E-2</v>
      </c>
    </row>
    <row r="43" spans="1:9" x14ac:dyDescent="0.3">
      <c r="A43">
        <v>17</v>
      </c>
      <c r="B43" t="s">
        <v>40</v>
      </c>
      <c r="C43" s="1">
        <v>2275.85</v>
      </c>
      <c r="D43">
        <v>133.05000000000001</v>
      </c>
      <c r="E43">
        <v>163.5</v>
      </c>
      <c r="F43" s="1">
        <v>2779.5</v>
      </c>
      <c r="G43">
        <v>591.75</v>
      </c>
      <c r="H43" s="2">
        <v>0.26</v>
      </c>
      <c r="I43" s="4">
        <f>F43/$F$82</f>
        <v>1.2140093932311606E-2</v>
      </c>
    </row>
    <row r="44" spans="1:9" x14ac:dyDescent="0.3">
      <c r="A44">
        <v>73</v>
      </c>
      <c r="B44" t="s">
        <v>49</v>
      </c>
      <c r="C44" s="1">
        <v>2166.2800000000002</v>
      </c>
      <c r="D44">
        <v>29.5</v>
      </c>
      <c r="E44">
        <v>31.7</v>
      </c>
      <c r="F44" s="1">
        <v>2314.1</v>
      </c>
      <c r="G44">
        <v>276.13</v>
      </c>
      <c r="H44" s="2">
        <v>0.1275</v>
      </c>
      <c r="I44" s="4">
        <f>F44/$F$82</f>
        <v>1.0107354333067921E-2</v>
      </c>
    </row>
    <row r="45" spans="1:9" x14ac:dyDescent="0.3">
      <c r="A45">
        <v>23</v>
      </c>
      <c r="B45" t="s">
        <v>52</v>
      </c>
      <c r="C45" s="1">
        <v>3277.96</v>
      </c>
      <c r="D45">
        <v>141.93</v>
      </c>
      <c r="E45">
        <v>151.9</v>
      </c>
      <c r="F45" s="1">
        <v>3493.7</v>
      </c>
      <c r="G45">
        <v>326.45</v>
      </c>
      <c r="H45" s="2">
        <v>9.9599999999999994E-2</v>
      </c>
      <c r="I45" s="4">
        <f>F45/$F$82</f>
        <v>1.5259523716969618E-2</v>
      </c>
    </row>
    <row r="46" spans="1:9" x14ac:dyDescent="0.3">
      <c r="A46">
        <v>57</v>
      </c>
      <c r="B46" t="s">
        <v>42</v>
      </c>
      <c r="C46" s="1">
        <v>2165.48</v>
      </c>
      <c r="D46">
        <v>37.770000000000003</v>
      </c>
      <c r="E46">
        <v>44.77</v>
      </c>
      <c r="F46" s="1">
        <v>2551.89</v>
      </c>
      <c r="G46">
        <v>472.45</v>
      </c>
      <c r="H46" s="2">
        <v>0.21820000000000001</v>
      </c>
      <c r="I46" s="4">
        <f>F46/$F$82</f>
        <v>1.1145955857142171E-2</v>
      </c>
    </row>
    <row r="47" spans="1:9" x14ac:dyDescent="0.3">
      <c r="A47">
        <v>56</v>
      </c>
      <c r="B47" t="s">
        <v>48</v>
      </c>
      <c r="C47" s="1">
        <v>3171.17</v>
      </c>
      <c r="D47">
        <v>56.23</v>
      </c>
      <c r="E47">
        <v>59</v>
      </c>
      <c r="F47" s="1">
        <v>3304</v>
      </c>
      <c r="G47">
        <v>543.08000000000004</v>
      </c>
      <c r="H47" s="2">
        <v>0.17130000000000001</v>
      </c>
      <c r="I47" s="4">
        <f>F47/$F$82</f>
        <v>1.443096612784945E-2</v>
      </c>
    </row>
    <row r="48" spans="1:9" x14ac:dyDescent="0.3">
      <c r="A48">
        <v>100</v>
      </c>
      <c r="B48" t="s">
        <v>53</v>
      </c>
      <c r="C48" s="1">
        <v>4656.3</v>
      </c>
      <c r="D48">
        <v>46.1</v>
      </c>
      <c r="E48">
        <v>47.6</v>
      </c>
      <c r="F48" s="1">
        <v>4760</v>
      </c>
      <c r="G48">
        <v>362.81</v>
      </c>
      <c r="H48" s="2">
        <v>7.7899999999999997E-2</v>
      </c>
      <c r="I48" s="4">
        <f>F48/$F$82</f>
        <v>2.0790374929952598E-2</v>
      </c>
    </row>
    <row r="49" spans="1:9" x14ac:dyDescent="0.3">
      <c r="A49">
        <v>375</v>
      </c>
      <c r="B49" t="s">
        <v>56</v>
      </c>
      <c r="C49" s="1">
        <v>2129.46</v>
      </c>
      <c r="D49">
        <v>5.64</v>
      </c>
      <c r="E49">
        <v>5.48</v>
      </c>
      <c r="F49" s="1">
        <v>2055</v>
      </c>
      <c r="G49">
        <v>104.84</v>
      </c>
      <c r="H49" s="2">
        <v>4.9200000000000001E-2</v>
      </c>
      <c r="I49" s="4">
        <f>F49/$F$82</f>
        <v>8.9756765716497034E-3</v>
      </c>
    </row>
    <row r="50" spans="1:9" x14ac:dyDescent="0.3">
      <c r="A50">
        <v>32</v>
      </c>
      <c r="B50" t="s">
        <v>51</v>
      </c>
      <c r="C50" s="1">
        <v>2167.67</v>
      </c>
      <c r="D50">
        <v>67.34</v>
      </c>
      <c r="E50">
        <v>70.099999999999994</v>
      </c>
      <c r="F50" s="1">
        <v>2243.1999999999998</v>
      </c>
      <c r="G50">
        <v>226.47</v>
      </c>
      <c r="H50" s="2">
        <v>0.1045</v>
      </c>
      <c r="I50" s="4">
        <f>F50/$F$82</f>
        <v>9.7976825720314416E-3</v>
      </c>
    </row>
    <row r="51" spans="1:9" x14ac:dyDescent="0.3">
      <c r="A51">
        <v>27</v>
      </c>
      <c r="B51" t="s">
        <v>59</v>
      </c>
      <c r="C51" s="1">
        <v>2176.2800000000002</v>
      </c>
      <c r="D51">
        <v>80.53</v>
      </c>
      <c r="E51">
        <v>81.5</v>
      </c>
      <c r="F51" s="1">
        <v>2200.5</v>
      </c>
      <c r="G51">
        <v>57.72</v>
      </c>
      <c r="H51" s="2">
        <v>2.6499999999999999E-2</v>
      </c>
      <c r="I51" s="4">
        <f>F51/$F$82</f>
        <v>9.6111806792774559E-3</v>
      </c>
    </row>
    <row r="52" spans="1:9" x14ac:dyDescent="0.3">
      <c r="A52">
        <v>157</v>
      </c>
      <c r="B52" t="s">
        <v>57</v>
      </c>
      <c r="C52" s="1">
        <v>5516.67</v>
      </c>
      <c r="D52">
        <v>34.85</v>
      </c>
      <c r="E52">
        <v>31.774999999999999</v>
      </c>
      <c r="F52" s="1">
        <v>4988.68</v>
      </c>
      <c r="G52">
        <v>243.64</v>
      </c>
      <c r="H52" s="2">
        <v>4.4200000000000003E-2</v>
      </c>
      <c r="I52" s="4">
        <f>F52/$F$82</f>
        <v>2.1789186471755446E-2</v>
      </c>
    </row>
    <row r="53" spans="1:9" x14ac:dyDescent="0.3">
      <c r="A53">
        <v>600</v>
      </c>
      <c r="B53" t="s">
        <v>60</v>
      </c>
      <c r="C53" s="1">
        <v>4036.65</v>
      </c>
      <c r="D53">
        <v>6.69</v>
      </c>
      <c r="E53">
        <v>6.2830000000000004</v>
      </c>
      <c r="F53" s="1">
        <v>3769.8</v>
      </c>
      <c r="G53">
        <v>100.13</v>
      </c>
      <c r="H53" s="2">
        <v>2.4799999999999999E-2</v>
      </c>
      <c r="I53" s="4">
        <f>F53/$F$82</f>
        <v>1.6465452817423384E-2</v>
      </c>
    </row>
    <row r="54" spans="1:9" x14ac:dyDescent="0.3">
      <c r="A54">
        <v>4</v>
      </c>
      <c r="B54" t="s">
        <v>58</v>
      </c>
      <c r="C54" s="1">
        <v>2574.6</v>
      </c>
      <c r="D54">
        <v>640.20000000000005</v>
      </c>
      <c r="E54">
        <v>645.20000000000005</v>
      </c>
      <c r="F54" s="1">
        <v>2580.8000000000002</v>
      </c>
      <c r="G54">
        <v>77.760000000000005</v>
      </c>
      <c r="H54" s="2">
        <v>3.0200000000000001E-2</v>
      </c>
      <c r="I54" s="4">
        <f>F54/$F$82</f>
        <v>1.1272226810760854E-2</v>
      </c>
    </row>
    <row r="55" spans="1:9" x14ac:dyDescent="0.3">
      <c r="A55">
        <v>18</v>
      </c>
      <c r="B55" t="s">
        <v>55</v>
      </c>
      <c r="C55" s="1">
        <v>2215.75</v>
      </c>
      <c r="D55">
        <v>122.38</v>
      </c>
      <c r="E55">
        <v>125.42</v>
      </c>
      <c r="F55" s="1">
        <v>2257.56</v>
      </c>
      <c r="G55">
        <v>155.69</v>
      </c>
      <c r="H55" s="2">
        <v>7.0300000000000001E-2</v>
      </c>
      <c r="I55" s="4">
        <f>F55/$F$82</f>
        <v>9.8604031148873499E-3</v>
      </c>
    </row>
    <row r="56" spans="1:9" x14ac:dyDescent="0.3">
      <c r="A56">
        <v>64</v>
      </c>
      <c r="B56" t="s">
        <v>61</v>
      </c>
      <c r="C56" s="1">
        <v>4365.75</v>
      </c>
      <c r="D56">
        <v>68.02</v>
      </c>
      <c r="E56">
        <v>67.319999999999993</v>
      </c>
      <c r="F56" s="1">
        <v>4308.4799999999996</v>
      </c>
      <c r="G56">
        <v>56.67</v>
      </c>
      <c r="H56" s="2">
        <v>1.2999999999999999E-2</v>
      </c>
      <c r="I56" s="4">
        <f>F56/$F$82</f>
        <v>1.8818259365168521E-2</v>
      </c>
    </row>
    <row r="57" spans="1:9" x14ac:dyDescent="0.3">
      <c r="A57">
        <v>107</v>
      </c>
      <c r="B57" t="s">
        <v>63</v>
      </c>
      <c r="C57" s="1">
        <v>3404.47</v>
      </c>
      <c r="D57">
        <v>31.69</v>
      </c>
      <c r="E57">
        <v>31</v>
      </c>
      <c r="F57" s="1">
        <v>3317</v>
      </c>
      <c r="G57">
        <v>29.04</v>
      </c>
      <c r="H57" s="2">
        <v>8.5000000000000006E-3</v>
      </c>
      <c r="I57" s="4">
        <f>F57/$F$82</f>
        <v>1.4487746563582513E-2</v>
      </c>
    </row>
    <row r="58" spans="1:9" x14ac:dyDescent="0.3">
      <c r="A58">
        <v>23</v>
      </c>
      <c r="B58" t="s">
        <v>65</v>
      </c>
      <c r="C58" s="1">
        <v>2171.89</v>
      </c>
      <c r="D58">
        <v>94.39</v>
      </c>
      <c r="E58">
        <v>93.95</v>
      </c>
      <c r="F58" s="1">
        <v>2160.85</v>
      </c>
      <c r="G58">
        <v>-2.7</v>
      </c>
      <c r="H58" s="2">
        <v>-1.1999999999999999E-3</v>
      </c>
      <c r="I58" s="4">
        <f>F58/$F$82</f>
        <v>9.4380003502916102E-3</v>
      </c>
    </row>
    <row r="59" spans="1:9" x14ac:dyDescent="0.3">
      <c r="A59">
        <v>41</v>
      </c>
      <c r="B59" t="s">
        <v>64</v>
      </c>
      <c r="C59" s="1">
        <v>1183.47</v>
      </c>
      <c r="D59">
        <v>28.87</v>
      </c>
      <c r="E59">
        <v>0</v>
      </c>
      <c r="F59" s="1">
        <v>1183.47</v>
      </c>
      <c r="G59">
        <v>0</v>
      </c>
      <c r="H59" s="2">
        <v>0</v>
      </c>
      <c r="I59" s="4">
        <f>F59/$F$82</f>
        <v>5.1690724828468487E-3</v>
      </c>
    </row>
    <row r="60" spans="1:9" x14ac:dyDescent="0.3">
      <c r="A60">
        <v>175</v>
      </c>
      <c r="B60" t="s">
        <v>69</v>
      </c>
      <c r="C60" s="1">
        <v>3407.51</v>
      </c>
      <c r="D60">
        <v>19.309999999999999</v>
      </c>
      <c r="E60">
        <v>17.079999999999998</v>
      </c>
      <c r="F60" s="1">
        <v>2989</v>
      </c>
      <c r="G60">
        <v>-243.49</v>
      </c>
      <c r="H60" s="2">
        <v>-7.1499999999999994E-2</v>
      </c>
      <c r="I60" s="4">
        <f>F60/$F$82</f>
        <v>1.3055132492779058E-2</v>
      </c>
    </row>
    <row r="61" spans="1:9" x14ac:dyDescent="0.3">
      <c r="A61">
        <v>40</v>
      </c>
      <c r="B61" t="s">
        <v>68</v>
      </c>
      <c r="C61" s="1">
        <v>5518.02</v>
      </c>
      <c r="D61">
        <v>137.24</v>
      </c>
      <c r="E61">
        <v>128.16</v>
      </c>
      <c r="F61" s="1">
        <v>5126.3999999999996</v>
      </c>
      <c r="G61">
        <v>-391.62</v>
      </c>
      <c r="H61" s="2">
        <v>-7.0999999999999994E-2</v>
      </c>
      <c r="I61" s="4">
        <f>F61/$F$82</f>
        <v>2.2390709672459871E-2</v>
      </c>
    </row>
    <row r="62" spans="1:9" x14ac:dyDescent="0.3">
      <c r="A62">
        <v>51</v>
      </c>
      <c r="B62" t="s">
        <v>73</v>
      </c>
      <c r="C62" s="1">
        <v>3143.28</v>
      </c>
      <c r="D62">
        <v>61.14</v>
      </c>
      <c r="E62">
        <v>52.72</v>
      </c>
      <c r="F62" s="1">
        <v>2688.72</v>
      </c>
      <c r="G62">
        <v>-454.56</v>
      </c>
      <c r="H62" s="2">
        <v>-0.14460000000000001</v>
      </c>
      <c r="I62" s="4">
        <f>F62/$F$82</f>
        <v>1.1743591781861795E-2</v>
      </c>
    </row>
    <row r="63" spans="1:9" x14ac:dyDescent="0.3">
      <c r="A63">
        <v>20</v>
      </c>
      <c r="B63" t="s">
        <v>76</v>
      </c>
      <c r="C63" s="1">
        <v>2024.43</v>
      </c>
      <c r="D63">
        <v>100.6</v>
      </c>
      <c r="E63">
        <v>80</v>
      </c>
      <c r="F63" s="1">
        <v>1600</v>
      </c>
      <c r="G63">
        <v>-367.49</v>
      </c>
      <c r="H63" s="2">
        <v>-0.18149999999999999</v>
      </c>
      <c r="I63" s="4">
        <f>F63/$F$82</f>
        <v>6.9883613209924698E-3</v>
      </c>
    </row>
    <row r="64" spans="1:9" x14ac:dyDescent="0.3">
      <c r="A64">
        <v>50</v>
      </c>
      <c r="B64" t="s">
        <v>74</v>
      </c>
      <c r="C64" s="1">
        <v>3256.41</v>
      </c>
      <c r="D64">
        <v>64.59</v>
      </c>
      <c r="E64">
        <v>49.09</v>
      </c>
      <c r="F64" s="1">
        <v>2454.5</v>
      </c>
      <c r="G64">
        <v>-481.91</v>
      </c>
      <c r="H64" s="2">
        <v>-0.14799999999999999</v>
      </c>
      <c r="I64" s="4">
        <f>F64/$F$82</f>
        <v>1.072058303898501E-2</v>
      </c>
    </row>
    <row r="65" spans="1:9" x14ac:dyDescent="0.3">
      <c r="A65">
        <v>200</v>
      </c>
      <c r="B65" t="s">
        <v>70</v>
      </c>
      <c r="C65" s="1">
        <v>3246.02</v>
      </c>
      <c r="D65">
        <v>16.16</v>
      </c>
      <c r="E65">
        <v>14.205</v>
      </c>
      <c r="F65" s="1">
        <v>2841</v>
      </c>
      <c r="G65">
        <v>-261.32</v>
      </c>
      <c r="H65" s="2">
        <v>-8.0500000000000002E-2</v>
      </c>
      <c r="I65" s="4">
        <f>F65/$F$82</f>
        <v>1.2408709070587253E-2</v>
      </c>
    </row>
    <row r="66" spans="1:9" x14ac:dyDescent="0.3">
      <c r="A66">
        <v>18</v>
      </c>
      <c r="B66" t="s">
        <v>77</v>
      </c>
      <c r="C66">
        <v>520.9</v>
      </c>
      <c r="D66">
        <v>28.25</v>
      </c>
      <c r="E66">
        <v>23.45</v>
      </c>
      <c r="F66">
        <v>422.1</v>
      </c>
      <c r="G66">
        <v>-98.8</v>
      </c>
      <c r="H66" s="2">
        <v>-0.18970000000000001</v>
      </c>
      <c r="I66" s="4">
        <f>F66/$F$82</f>
        <v>1.843617070994326E-3</v>
      </c>
    </row>
    <row r="67" spans="1:9" x14ac:dyDescent="0.3">
      <c r="A67">
        <v>14</v>
      </c>
      <c r="B67" t="s">
        <v>75</v>
      </c>
      <c r="C67" s="1">
        <v>3363.09</v>
      </c>
      <c r="D67">
        <v>238.38</v>
      </c>
      <c r="E67">
        <v>166.46</v>
      </c>
      <c r="F67" s="1">
        <v>2330.44</v>
      </c>
      <c r="G67">
        <v>-993.55</v>
      </c>
      <c r="H67" s="2">
        <v>-0.17610000000000001</v>
      </c>
      <c r="I67" s="4">
        <f>F67/$F$82</f>
        <v>1.0178722973058557E-2</v>
      </c>
    </row>
    <row r="68" spans="1:9" x14ac:dyDescent="0.3">
      <c r="A68">
        <v>15</v>
      </c>
      <c r="B68" t="s">
        <v>71</v>
      </c>
      <c r="C68" s="1">
        <v>1350</v>
      </c>
      <c r="D68">
        <v>90</v>
      </c>
      <c r="E68">
        <v>39.01</v>
      </c>
      <c r="F68">
        <v>585.15</v>
      </c>
      <c r="G68">
        <v>-422.96</v>
      </c>
      <c r="H68" s="2">
        <v>-0.104</v>
      </c>
      <c r="I68" s="4">
        <f>F68/$F$82</f>
        <v>2.5557747668617146E-3</v>
      </c>
    </row>
    <row r="69" spans="1:9" x14ac:dyDescent="0.3">
      <c r="A69">
        <v>100</v>
      </c>
      <c r="B69" t="s">
        <v>78</v>
      </c>
      <c r="C69" s="1">
        <v>4493.8999999999996</v>
      </c>
      <c r="D69">
        <v>44.56</v>
      </c>
      <c r="E69">
        <v>33.204999999999998</v>
      </c>
      <c r="F69" s="1">
        <v>3320.5</v>
      </c>
      <c r="G69">
        <v>-986.49</v>
      </c>
      <c r="H69" s="2">
        <v>-0.2195</v>
      </c>
      <c r="I69" s="4">
        <f>F69/$F$82</f>
        <v>1.4503033603972185E-2</v>
      </c>
    </row>
    <row r="70" spans="1:9" x14ac:dyDescent="0.3">
      <c r="A70">
        <v>75</v>
      </c>
      <c r="B70" t="s">
        <v>66</v>
      </c>
      <c r="C70" s="1">
        <v>3494.5</v>
      </c>
      <c r="D70">
        <v>46.59</v>
      </c>
      <c r="E70">
        <v>43.45</v>
      </c>
      <c r="F70" s="1">
        <v>3258.75</v>
      </c>
      <c r="G70">
        <v>-181.88</v>
      </c>
      <c r="H70" s="2">
        <v>-5.1999999999999998E-2</v>
      </c>
      <c r="I70" s="4">
        <f>F70/$F$82</f>
        <v>1.4233326534240131E-2</v>
      </c>
    </row>
    <row r="71" spans="1:9" x14ac:dyDescent="0.3">
      <c r="A71">
        <v>29</v>
      </c>
      <c r="B71" t="s">
        <v>79</v>
      </c>
      <c r="C71" s="1">
        <v>2125.33</v>
      </c>
      <c r="D71">
        <v>72.849999999999994</v>
      </c>
      <c r="E71">
        <v>41.52</v>
      </c>
      <c r="F71" s="1">
        <v>1204.08</v>
      </c>
      <c r="G71">
        <v>-847.58</v>
      </c>
      <c r="H71" s="2">
        <v>-0.39879999999999999</v>
      </c>
      <c r="I71" s="4">
        <f>F71/$F$82</f>
        <v>5.2590913121128829E-3</v>
      </c>
    </row>
    <row r="72" spans="1:9" x14ac:dyDescent="0.3">
      <c r="A72">
        <v>10</v>
      </c>
      <c r="B72" t="s">
        <v>67</v>
      </c>
      <c r="C72">
        <v>448</v>
      </c>
      <c r="D72">
        <v>44.8</v>
      </c>
      <c r="E72">
        <v>42</v>
      </c>
      <c r="F72">
        <v>420</v>
      </c>
      <c r="G72">
        <v>-28</v>
      </c>
      <c r="H72" s="2">
        <v>-6.25E-2</v>
      </c>
      <c r="I72" s="4">
        <f>F72/$F$82</f>
        <v>1.8344448467605232E-3</v>
      </c>
    </row>
    <row r="73" spans="1:9" x14ac:dyDescent="0.3">
      <c r="A73">
        <v>160</v>
      </c>
      <c r="B73" t="s">
        <v>83</v>
      </c>
      <c r="C73">
        <v>486.4</v>
      </c>
      <c r="D73">
        <v>2.96</v>
      </c>
      <c r="E73">
        <v>1.236</v>
      </c>
      <c r="F73">
        <v>197.76</v>
      </c>
      <c r="G73">
        <v>-288.64</v>
      </c>
      <c r="H73" s="2">
        <v>-0.59340000000000004</v>
      </c>
      <c r="I73" s="4">
        <f>F73/$F$82</f>
        <v>8.6376145927466918E-4</v>
      </c>
    </row>
    <row r="74" spans="1:9" x14ac:dyDescent="0.3">
      <c r="A74">
        <v>63</v>
      </c>
      <c r="B74" t="s">
        <v>72</v>
      </c>
      <c r="C74" s="1">
        <v>2286.39</v>
      </c>
      <c r="D74">
        <v>36.28</v>
      </c>
      <c r="E74">
        <v>31.6</v>
      </c>
      <c r="F74" s="1">
        <v>1990.8</v>
      </c>
      <c r="G74">
        <v>-269.22000000000003</v>
      </c>
      <c r="H74" s="2">
        <v>-0.1177</v>
      </c>
      <c r="I74" s="4">
        <f>F74/$F$82</f>
        <v>8.6952685736448806E-3</v>
      </c>
    </row>
    <row r="75" spans="1:9" x14ac:dyDescent="0.3">
      <c r="A75">
        <v>44</v>
      </c>
      <c r="B75" t="s">
        <v>81</v>
      </c>
      <c r="C75" s="1">
        <v>1229.7</v>
      </c>
      <c r="D75">
        <v>27.6</v>
      </c>
      <c r="E75">
        <v>13.79</v>
      </c>
      <c r="F75">
        <v>606.76</v>
      </c>
      <c r="G75">
        <v>-622.94000000000005</v>
      </c>
      <c r="H75" s="2">
        <v>-0.50660000000000005</v>
      </c>
      <c r="I75" s="4">
        <f>F75/$F$82</f>
        <v>2.6501613219533692E-3</v>
      </c>
    </row>
    <row r="76" spans="1:9" x14ac:dyDescent="0.3">
      <c r="A76">
        <v>94</v>
      </c>
      <c r="B76" t="s">
        <v>80</v>
      </c>
      <c r="C76" s="1">
        <v>3536.06</v>
      </c>
      <c r="D76">
        <v>37.47</v>
      </c>
      <c r="E76">
        <v>20.465</v>
      </c>
      <c r="F76" s="1">
        <v>1923.71</v>
      </c>
      <c r="G76" s="1">
        <v>-1431.32</v>
      </c>
      <c r="H76" s="2">
        <v>-0.40479999999999999</v>
      </c>
      <c r="I76" s="4">
        <f>F76/$F$82</f>
        <v>8.4022378480040141E-3</v>
      </c>
    </row>
    <row r="77" spans="1:9" x14ac:dyDescent="0.3">
      <c r="A77">
        <v>8</v>
      </c>
      <c r="B77" t="s">
        <v>82</v>
      </c>
      <c r="C77" s="1">
        <v>1239.5999999999999</v>
      </c>
      <c r="D77">
        <v>153.4</v>
      </c>
      <c r="E77">
        <v>73.849999999999994</v>
      </c>
      <c r="F77">
        <v>590.79999999999995</v>
      </c>
      <c r="G77">
        <v>-648.79999999999995</v>
      </c>
      <c r="H77" s="2">
        <v>-0.52339999999999998</v>
      </c>
      <c r="I77" s="4">
        <f>F77/$F$82</f>
        <v>2.5804524177764692E-3</v>
      </c>
    </row>
    <row r="78" spans="1:9" x14ac:dyDescent="0.3">
      <c r="A78">
        <v>8</v>
      </c>
      <c r="B78" t="s">
        <v>85</v>
      </c>
      <c r="C78" s="1">
        <v>1091.3</v>
      </c>
      <c r="D78">
        <v>134.5</v>
      </c>
      <c r="E78">
        <v>35.200000000000003</v>
      </c>
      <c r="F78">
        <v>281.60000000000002</v>
      </c>
      <c r="G78">
        <v>-809.7</v>
      </c>
      <c r="H78" s="2">
        <v>-0.74199999999999999</v>
      </c>
      <c r="I78" s="4">
        <f>F78/$F$82</f>
        <v>1.2299515924946748E-3</v>
      </c>
    </row>
    <row r="79" spans="1:9" x14ac:dyDescent="0.3">
      <c r="A79">
        <v>150</v>
      </c>
      <c r="B79" t="s">
        <v>86</v>
      </c>
      <c r="C79" s="1">
        <v>1279.05</v>
      </c>
      <c r="D79">
        <v>8.43</v>
      </c>
      <c r="E79">
        <v>2.1305000000000001</v>
      </c>
      <c r="F79">
        <v>319.58</v>
      </c>
      <c r="G79">
        <v>-959.47</v>
      </c>
      <c r="H79" s="2">
        <v>-0.75009999999999999</v>
      </c>
      <c r="I79" s="4">
        <f>F79/$F$82</f>
        <v>1.3958378193517332E-3</v>
      </c>
    </row>
    <row r="80" spans="1:9" x14ac:dyDescent="0.3">
      <c r="A80">
        <v>14</v>
      </c>
      <c r="B80" t="s">
        <v>84</v>
      </c>
      <c r="C80" s="1">
        <v>1047.6600000000001</v>
      </c>
      <c r="D80">
        <v>73.739999999999995</v>
      </c>
      <c r="E80">
        <v>26.29</v>
      </c>
      <c r="F80">
        <v>368.06</v>
      </c>
      <c r="G80">
        <v>-679.6</v>
      </c>
      <c r="H80" s="2">
        <v>-0.64870000000000005</v>
      </c>
      <c r="I80" s="4">
        <f>F80/$F$82</f>
        <v>1.6075851673778051E-3</v>
      </c>
    </row>
    <row r="81" spans="1:9" x14ac:dyDescent="0.3">
      <c r="A81">
        <v>25</v>
      </c>
      <c r="B81" t="s">
        <v>87</v>
      </c>
      <c r="C81">
        <v>677.8</v>
      </c>
      <c r="D81">
        <v>26.5</v>
      </c>
      <c r="E81">
        <v>2.7810000000000001</v>
      </c>
      <c r="F81">
        <v>69.53</v>
      </c>
      <c r="G81">
        <v>-608.27</v>
      </c>
      <c r="H81" s="2">
        <v>-0.89739999999999998</v>
      </c>
      <c r="I81" s="4">
        <f>F81/$F$82</f>
        <v>3.0368797665537899E-4</v>
      </c>
    </row>
    <row r="82" spans="1:9" x14ac:dyDescent="0.3">
      <c r="F82" s="1">
        <f>SUM(F2:F81)</f>
        <v>228952.1</v>
      </c>
    </row>
  </sheetData>
  <autoFilter ref="A1:I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Wertpapier_Performance_(Standar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Niklas Schön</cp:lastModifiedBy>
  <dcterms:created xsi:type="dcterms:W3CDTF">2023-09-20T16:04:01Z</dcterms:created>
  <dcterms:modified xsi:type="dcterms:W3CDTF">2023-09-20T16:09:38Z</dcterms:modified>
</cp:coreProperties>
</file>